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2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externalReferences>
    <externalReference r:id="rId6"/>
  </externalReference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G30" i="9" l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13" i="9"/>
  <c r="A13" i="9"/>
  <c r="B13" i="9"/>
  <c r="C13" i="9"/>
  <c r="A14" i="9"/>
  <c r="B14" i="9"/>
  <c r="C14" i="9"/>
  <c r="A15" i="9"/>
  <c r="B15" i="9"/>
  <c r="C15" i="9"/>
  <c r="A16" i="9"/>
  <c r="B16" i="9"/>
  <c r="C16" i="9"/>
  <c r="A17" i="9"/>
  <c r="B17" i="9"/>
  <c r="C17" i="9"/>
  <c r="A18" i="9"/>
  <c r="B18" i="9"/>
  <c r="C18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A25" i="9"/>
  <c r="B25" i="9"/>
  <c r="C25" i="9"/>
  <c r="A26" i="9"/>
  <c r="B26" i="9"/>
  <c r="C26" i="9"/>
  <c r="A27" i="9"/>
  <c r="B27" i="9"/>
  <c r="C27" i="9"/>
  <c r="A28" i="9"/>
  <c r="B28" i="9"/>
  <c r="C28" i="9"/>
  <c r="A29" i="9"/>
  <c r="B29" i="9"/>
  <c r="C29" i="9"/>
  <c r="J16" i="11" l="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<sst xmlns="http://schemas.openxmlformats.org/spreadsheetml/2006/main" count="152" uniqueCount="68">
  <si>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</si>
  <si>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</si>
  <si>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</si>
  <si>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</si>
  <si>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</si>
  <si>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</si>
  <si>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</si>
  <si>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</si>
  <si>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</si>
  <si>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</si>
  <si>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</si>
  <si>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</si>
  <si>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</si>
  <si>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</si>
  <si>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</si>
  <si>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</si>
  <si>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</si>
  <si>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</si>
  <si>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</si>
  <si>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</si>
  <si>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</si>
  <si>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</si>
  <si>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</si>
  <si>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</si>
  <si>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</si>
  <si>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</si>
  <si>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</si>
  <si>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</si>
  <si>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</si>
  <si>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</si>
  <si>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</si>
  <si>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</si>
  <si>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</si>
  <si>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</si>
  <si>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</si>
  <si>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</si>
  <si>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</si>
  <si>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</si>
  <si>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</si>
  <si>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</si>
  <si>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</si>
  <si>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</si>
  <si>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</si>
  <si>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</si>
  <si>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</si>
  <si>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</si>
  <si>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</si>
  <si>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</si>
  <si>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</si>
  <si>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</si>
  <si>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</si>
  <si>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</si>
  <si>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</si>
  <si>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</si>
  <si>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</si>
  <si>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</si>
  <si>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фл</t>
  </si>
  <si>
    <t>амп</t>
  </si>
  <si>
    <t>таб</t>
  </si>
  <si>
    <t>тюб</t>
  </si>
  <si>
    <t>Цена Пр.ҚР ДСМ-77 от 05.08.2021г.</t>
  </si>
  <si>
    <t xml:space="preserve"> №06 Запрос  ценовых предложений на ЛС на 2023 год. /17 лот                                          06.06.2023г - по 13.06.2023г.</t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</si>
  <si>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14-00 часов  13 июня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обл., г.Актау, 3 мкр  26 зд.,  ГКП на ПХВ "Мангистауский областной кожно-венерологический диспансер" 1 этаж, кабинет бухгалтерия.</t>
    </r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</si>
  <si>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14 часов 00 минут   13  июня  2023года.</t>
    </r>
  </si>
  <si>
    <t>Итого</t>
  </si>
  <si>
    <t>август</t>
  </si>
  <si>
    <t>июнь-июль</t>
  </si>
  <si>
    <t>г.Актау, 3 мкр  26 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</si>
</sst>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2" fontId="27" fillId="5" borderId="1" xfId="0" applyNumberFormat="1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3" fontId="17" fillId="4" borderId="1" xfId="0" applyNumberFormat="1" applyFont="1" applyFill="1" applyBorder="1" applyAlignment="1">
      <alignment horizontal="center" vertical="top" wrapText="1"/>
    </xf>
    <xf numFmtId="3" fontId="12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2" fontId="25" fillId="2" borderId="1" xfId="0" applyNumberFormat="1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2" fontId="25" fillId="5" borderId="1" xfId="0" applyNumberFormat="1" applyFont="1" applyFill="1" applyBorder="1" applyAlignment="1">
      <alignment horizontal="center" vertical="top" wrapText="1"/>
    </xf>
    <xf numFmtId="2" fontId="26" fillId="5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3;&#1047;%202021/&#1047;&#1072;&#1103;&#1074;&#1082;&#1072;%20&#1085;&#1072;%20&#1051;&#1057;,&#1048;&#1052;&#1053;,&#1076;&#1077;&#1079;.&#1089;&#1088;.%20&#1085;&#1072;%202023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С 2022г."/>
      <sheetName val="Лист1"/>
      <sheetName val="Реактивы 2022г."/>
      <sheetName val="Оборуд."/>
      <sheetName val="ИМН 2023г."/>
      <sheetName val="Р-вы ПЦР"/>
      <sheetName val="Экстеп. р-ры"/>
      <sheetName val="ТБО 2023г."/>
      <sheetName val="дез.ср-во 23г."/>
      <sheetName val="Лист2"/>
    </sheetNames>
    <sheetDataSet>
      <sheetData sheetId="0">
        <row r="9">
          <cell r="A9">
            <v>1</v>
          </cell>
          <cell r="B9" t="str">
            <v>Спирт этиловый 90* 100мл (90мл)</v>
          </cell>
          <cell r="F9" t="str">
            <v xml:space="preserve">раствор для наружного применения </v>
          </cell>
        </row>
        <row r="10">
          <cell r="A10">
            <v>2</v>
          </cell>
          <cell r="B10" t="str">
            <v>Спирт этиловый 70* 50мл</v>
          </cell>
          <cell r="F10" t="str">
            <v>раствор для наружного применения</v>
          </cell>
        </row>
        <row r="11">
          <cell r="A11">
            <v>3</v>
          </cell>
          <cell r="B11" t="str">
            <v>Дисоль 200мл (натрия хлорид+натрия ацетат+вода для инъекций)</v>
          </cell>
          <cell r="F11" t="str">
            <v>р-р для инфузий 200мл</v>
          </cell>
        </row>
        <row r="12">
          <cell r="A12">
            <v>4</v>
          </cell>
          <cell r="B12" t="str">
            <v>Ацесоль (натрия ацетат тригидрата +натрия хлорида + калия х)</v>
          </cell>
          <cell r="F12" t="str">
            <v>р-р для инфузий 200мл</v>
          </cell>
        </row>
        <row r="13">
          <cell r="A13">
            <v>5</v>
          </cell>
          <cell r="B13" t="str">
            <v>Тиамин г/х 5% 1мл</v>
          </cell>
          <cell r="F13" t="str">
            <v>р-р для инъекций</v>
          </cell>
        </row>
        <row r="14">
          <cell r="A14">
            <v>6</v>
          </cell>
          <cell r="B14" t="str">
            <v>Кальция глюконат стабилизированный</v>
          </cell>
          <cell r="F14" t="str">
            <v>р-р для инъекций 100мг/мл,10мл</v>
          </cell>
        </row>
        <row r="15">
          <cell r="A15">
            <v>7</v>
          </cell>
          <cell r="B15" t="str">
            <v>Уголь активированный Ультро-Адсорб 0,25г</v>
          </cell>
          <cell r="F15" t="str">
            <v>0,25г</v>
          </cell>
        </row>
        <row r="16">
          <cell r="A16">
            <v>8</v>
          </cell>
          <cell r="B16" t="str">
            <v>Тетрациклин</v>
          </cell>
          <cell r="F16" t="str">
            <v>таблетка,100мг</v>
          </cell>
        </row>
        <row r="17">
          <cell r="A17">
            <v>9</v>
          </cell>
          <cell r="B17" t="str">
            <v xml:space="preserve">Никотиновая кислота </v>
          </cell>
          <cell r="F17" t="str">
            <v>раствор для инъекций 1% 1мл</v>
          </cell>
        </row>
        <row r="18">
          <cell r="A18">
            <v>10</v>
          </cell>
          <cell r="B18" t="str">
            <v>Пентоксифиллин</v>
          </cell>
          <cell r="F18" t="str">
            <v>раствор для инъекций 2% 5мл</v>
          </cell>
        </row>
        <row r="19">
          <cell r="A19">
            <v>11</v>
          </cell>
          <cell r="B19" t="str">
            <v xml:space="preserve">Перметрин </v>
          </cell>
          <cell r="F19" t="str">
            <v>раствор для наружного применения р-р 0,5% 60мл</v>
          </cell>
        </row>
        <row r="20">
          <cell r="A20">
            <v>12</v>
          </cell>
          <cell r="B20" t="str">
            <v>Бетаметазон дипрропионат+клотримазол+гентамицин мазь (Тридерм)</v>
          </cell>
          <cell r="F20" t="str">
            <v>мазь (крем) для наружного применения 15г</v>
          </cell>
        </row>
        <row r="21">
          <cell r="A21">
            <v>13</v>
          </cell>
          <cell r="B21" t="str">
            <v>Метилпреднизалон ацепонат (жирная)</v>
          </cell>
          <cell r="F21" t="str">
            <v>мазь для наружного применения 0,1%  15г</v>
          </cell>
        </row>
        <row r="22">
          <cell r="A22">
            <v>14</v>
          </cell>
          <cell r="B22" t="str">
            <v>Клобентазол пропианат мазь  (Дермовейт)</v>
          </cell>
          <cell r="F22" t="str">
            <v>для наружного применения 0,05% 25г</v>
          </cell>
        </row>
        <row r="23">
          <cell r="A23">
            <v>15</v>
          </cell>
          <cell r="B23" t="str">
            <v>Нистатин</v>
          </cell>
          <cell r="F23" t="str">
            <v>таблетки, 500 тыс.ед.</v>
          </cell>
        </row>
        <row r="24">
          <cell r="A24">
            <v>16</v>
          </cell>
          <cell r="B24" t="str">
            <v>Йод</v>
          </cell>
          <cell r="F24" t="str">
            <v>раствор для наружного применения 5 % 20,0мл</v>
          </cell>
        </row>
        <row r="25">
          <cell r="A25">
            <v>17</v>
          </cell>
          <cell r="B25" t="str">
            <v>Деготь+ксероформ+аэросил+касторовое масло линимент (Вишневского)</v>
          </cell>
          <cell r="F25" t="str">
            <v>мазь для наружного применения 20%  40г.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81"/>
      <c r="H2" s="81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81" t="s">
        <v>19</v>
      </c>
      <c r="H3" s="81"/>
      <c r="I3" s="81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82" t="s">
        <v>33</v>
      </c>
      <c r="D15" s="82"/>
      <c r="E15" s="82"/>
    </row>
    <row r="16" spans="1:10" x14ac:dyDescent="0.25">
      <c r="C16" s="23"/>
      <c r="D16" s="23"/>
      <c r="E16" s="23"/>
    </row>
    <row r="17" spans="3:5" x14ac:dyDescent="0.25">
      <c r="C17" s="82" t="s">
        <v>34</v>
      </c>
      <c r="D17" s="82"/>
      <c r="E17" s="82"/>
    </row>
    <row r="18" spans="3:5" x14ac:dyDescent="0.25">
      <c r="C18" s="23"/>
      <c r="D18" s="23"/>
      <c r="E18" s="23"/>
    </row>
    <row r="19" spans="3:5" ht="25.5" customHeight="1" x14ac:dyDescent="0.25">
      <c r="C19" s="83" t="s">
        <v>35</v>
      </c>
      <c r="D19" s="83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84" t="s">
        <v>29</v>
      </c>
      <c r="H3" s="84"/>
      <c r="I3" s="84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84" t="s">
        <v>50</v>
      </c>
      <c r="H5" s="84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89" t="s">
        <v>51</v>
      </c>
      <c r="D7" s="89"/>
      <c r="E7" s="89"/>
      <c r="F7" s="89"/>
      <c r="G7" s="89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85" t="s">
        <v>20</v>
      </c>
      <c r="C15" s="86"/>
      <c r="D15" s="86"/>
      <c r="E15" s="87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88"/>
      <c r="D17" s="88"/>
      <c r="E17" s="88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82" t="s">
        <v>52</v>
      </c>
      <c r="D20" s="82"/>
      <c r="E20" s="82"/>
      <c r="F20" s="82"/>
    </row>
    <row r="21" spans="1:10" x14ac:dyDescent="0.25">
      <c r="C21" s="24"/>
      <c r="D21" s="24"/>
      <c r="E21" s="24"/>
    </row>
    <row r="22" spans="1:10" x14ac:dyDescent="0.25">
      <c r="C22" s="82" t="s">
        <v>53</v>
      </c>
      <c r="D22" s="82"/>
      <c r="E22" s="82"/>
      <c r="F22" s="82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90" zoomScaleNormal="90" workbookViewId="0">
      <selection activeCell="G31" sqref="G31"/>
    </sheetView>
  </sheetViews>
  <sheetFormatPr defaultRowHeight="16.5" x14ac:dyDescent="0.25"/>
  <cols>
    <col min="1" max="1" width="6.140625" style="14" customWidth="1"/>
    <col min="2" max="2" width="29.42578125" style="18" customWidth="1"/>
    <col min="3" max="3" width="38.5703125" style="18" customWidth="1"/>
    <col min="4" max="4" width="8.42578125" style="18" customWidth="1"/>
    <col min="5" max="5" width="9" style="18" customWidth="1"/>
    <col min="6" max="6" width="18.5703125" style="19" customWidth="1"/>
    <col min="7" max="7" width="17.42578125" style="20" customWidth="1"/>
    <col min="8" max="8" width="18.28515625" style="70" customWidth="1"/>
    <col min="9" max="9" width="22.140625" style="71" customWidth="1"/>
    <col min="10" max="10" width="16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91"/>
      <c r="H4" s="91"/>
      <c r="I4" s="91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91" t="s">
        <v>54</v>
      </c>
      <c r="H5" s="91"/>
      <c r="I5" s="91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90"/>
      <c r="D7" s="90"/>
      <c r="E7" s="90"/>
      <c r="F7" s="90"/>
      <c r="G7" s="90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49.5" x14ac:dyDescent="0.25">
      <c r="A12" s="103" t="s">
        <v>14</v>
      </c>
      <c r="B12" s="104" t="s">
        <v>22</v>
      </c>
      <c r="C12" s="103" t="s">
        <v>16</v>
      </c>
      <c r="D12" s="103" t="s">
        <v>6</v>
      </c>
      <c r="E12" s="103" t="s">
        <v>15</v>
      </c>
      <c r="F12" s="105" t="s">
        <v>60</v>
      </c>
      <c r="G12" s="104" t="s">
        <v>13</v>
      </c>
      <c r="H12" s="106" t="s">
        <v>10</v>
      </c>
      <c r="I12" s="106" t="s">
        <v>11</v>
      </c>
      <c r="J12" s="105" t="s">
        <v>12</v>
      </c>
    </row>
    <row r="13" spans="1:10" ht="39.75" customHeight="1" x14ac:dyDescent="0.25">
      <c r="A13" s="114">
        <f>'[1]ЛС 2022г.'!A9</f>
        <v>1</v>
      </c>
      <c r="B13" s="111" t="str">
        <f>'[1]ЛС 2022г.'!B9</f>
        <v>Спирт этиловый 90* 100мл (90мл)</v>
      </c>
      <c r="C13" s="112" t="str">
        <f>'[1]ЛС 2022г.'!F9</f>
        <v xml:space="preserve">раствор для наружного применения </v>
      </c>
      <c r="D13" s="95" t="s">
        <v>56</v>
      </c>
      <c r="E13" s="95">
        <v>200</v>
      </c>
      <c r="F13" s="95">
        <v>201.84</v>
      </c>
      <c r="G13" s="118">
        <f>E13*F13</f>
        <v>40368</v>
      </c>
      <c r="H13" s="118" t="s">
        <v>65</v>
      </c>
      <c r="I13" s="118" t="s">
        <v>67</v>
      </c>
      <c r="J13" s="118">
        <v>0</v>
      </c>
    </row>
    <row r="14" spans="1:10" ht="39" customHeight="1" x14ac:dyDescent="0.25">
      <c r="A14" s="114">
        <f>'[1]ЛС 2022г.'!A10</f>
        <v>2</v>
      </c>
      <c r="B14" s="111" t="str">
        <f>'[1]ЛС 2022г.'!B10</f>
        <v>Спирт этиловый 70* 50мл</v>
      </c>
      <c r="C14" s="113" t="str">
        <f>'[1]ЛС 2022г.'!F10</f>
        <v>раствор для наружного применения</v>
      </c>
      <c r="D14" s="95" t="s">
        <v>56</v>
      </c>
      <c r="E14" s="95">
        <v>2500</v>
      </c>
      <c r="F14" s="96">
        <v>128.28</v>
      </c>
      <c r="G14" s="118">
        <f t="shared" ref="G14:G29" si="0">E14*F14</f>
        <v>320700</v>
      </c>
      <c r="H14" s="118" t="s">
        <v>65</v>
      </c>
      <c r="I14" s="118" t="s">
        <v>67</v>
      </c>
      <c r="J14" s="118">
        <v>0</v>
      </c>
    </row>
    <row r="15" spans="1:10" ht="61.5" customHeight="1" x14ac:dyDescent="0.25">
      <c r="A15" s="114">
        <f>'[1]ЛС 2022г.'!A11</f>
        <v>3</v>
      </c>
      <c r="B15" s="114" t="str">
        <f>'[1]ЛС 2022г.'!B11</f>
        <v>Дисоль 200мл (натрия хлорид+натрия ацетат+вода для инъекций)</v>
      </c>
      <c r="C15" s="115" t="str">
        <f>'[1]ЛС 2022г.'!F11</f>
        <v>р-р для инфузий 200мл</v>
      </c>
      <c r="D15" s="97" t="s">
        <v>56</v>
      </c>
      <c r="E15" s="97">
        <v>50</v>
      </c>
      <c r="F15" s="97">
        <v>179.76</v>
      </c>
      <c r="G15" s="118">
        <f t="shared" si="0"/>
        <v>8988</v>
      </c>
      <c r="H15" s="118" t="s">
        <v>66</v>
      </c>
      <c r="I15" s="118" t="s">
        <v>67</v>
      </c>
      <c r="J15" s="118">
        <v>0</v>
      </c>
    </row>
    <row r="16" spans="1:10" ht="49.5" customHeight="1" x14ac:dyDescent="0.25">
      <c r="A16" s="114">
        <f>'[1]ЛС 2022г.'!A12</f>
        <v>4</v>
      </c>
      <c r="B16" s="114" t="str">
        <f>'[1]ЛС 2022г.'!B12</f>
        <v>Ацесоль (натрия ацетат тригидрата +натрия хлорида + калия х)</v>
      </c>
      <c r="C16" s="116" t="str">
        <f>'[1]ЛС 2022г.'!F12</f>
        <v>р-р для инфузий 200мл</v>
      </c>
      <c r="D16" s="97" t="s">
        <v>56</v>
      </c>
      <c r="E16" s="97">
        <v>50</v>
      </c>
      <c r="F16" s="97">
        <v>180.61</v>
      </c>
      <c r="G16" s="118">
        <f t="shared" si="0"/>
        <v>9030.5</v>
      </c>
      <c r="H16" s="118" t="s">
        <v>66</v>
      </c>
      <c r="I16" s="118" t="s">
        <v>67</v>
      </c>
      <c r="J16" s="118">
        <v>0</v>
      </c>
    </row>
    <row r="17" spans="1:10" ht="30" x14ac:dyDescent="0.25">
      <c r="A17" s="114">
        <f>'[1]ЛС 2022г.'!A13</f>
        <v>5</v>
      </c>
      <c r="B17" s="114" t="str">
        <f>'[1]ЛС 2022г.'!B13</f>
        <v>Тиамин г/х 5% 1мл</v>
      </c>
      <c r="C17" s="115" t="str">
        <f>'[1]ЛС 2022г.'!F13</f>
        <v>р-р для инъекций</v>
      </c>
      <c r="D17" s="97" t="s">
        <v>57</v>
      </c>
      <c r="E17" s="97">
        <v>1500</v>
      </c>
      <c r="F17" s="98">
        <v>24.3</v>
      </c>
      <c r="G17" s="118">
        <f t="shared" si="0"/>
        <v>36450</v>
      </c>
      <c r="H17" s="118" t="s">
        <v>66</v>
      </c>
      <c r="I17" s="118" t="s">
        <v>67</v>
      </c>
      <c r="J17" s="118">
        <v>0</v>
      </c>
    </row>
    <row r="18" spans="1:10" ht="62.25" customHeight="1" x14ac:dyDescent="0.25">
      <c r="A18" s="114">
        <f>'[1]ЛС 2022г.'!A14</f>
        <v>6</v>
      </c>
      <c r="B18" s="114" t="str">
        <f>'[1]ЛС 2022г.'!B14</f>
        <v>Кальция глюконат стабилизированный</v>
      </c>
      <c r="C18" s="116" t="str">
        <f>'[1]ЛС 2022г.'!F14</f>
        <v>р-р для инъекций 100мг/мл,10мл</v>
      </c>
      <c r="D18" s="97" t="s">
        <v>57</v>
      </c>
      <c r="E18" s="97">
        <v>1000</v>
      </c>
      <c r="F18" s="97">
        <v>109.4</v>
      </c>
      <c r="G18" s="118">
        <f t="shared" si="0"/>
        <v>109400</v>
      </c>
      <c r="H18" s="118" t="s">
        <v>66</v>
      </c>
      <c r="I18" s="118" t="s">
        <v>67</v>
      </c>
      <c r="J18" s="118">
        <v>0</v>
      </c>
    </row>
    <row r="19" spans="1:10" ht="57.75" customHeight="1" x14ac:dyDescent="0.25">
      <c r="A19" s="114">
        <f>'[1]ЛС 2022г.'!A15</f>
        <v>7</v>
      </c>
      <c r="B19" s="114" t="str">
        <f>'[1]ЛС 2022г.'!B15</f>
        <v>Уголь активированный Ультро-Адсорб 0,25г</v>
      </c>
      <c r="C19" s="115" t="str">
        <f>'[1]ЛС 2022г.'!F15</f>
        <v>0,25г</v>
      </c>
      <c r="D19" s="97" t="s">
        <v>58</v>
      </c>
      <c r="E19" s="119">
        <v>5000</v>
      </c>
      <c r="F19" s="98">
        <v>5.87</v>
      </c>
      <c r="G19" s="118">
        <f t="shared" si="0"/>
        <v>29350</v>
      </c>
      <c r="H19" s="118" t="s">
        <v>66</v>
      </c>
      <c r="I19" s="118" t="s">
        <v>67</v>
      </c>
      <c r="J19" s="118">
        <v>0</v>
      </c>
    </row>
    <row r="20" spans="1:10" ht="30" x14ac:dyDescent="0.25">
      <c r="A20" s="114">
        <f>'[1]ЛС 2022г.'!A16</f>
        <v>8</v>
      </c>
      <c r="B20" s="114" t="str">
        <f>'[1]ЛС 2022г.'!B16</f>
        <v>Тетрациклин</v>
      </c>
      <c r="C20" s="115" t="str">
        <f>'[1]ЛС 2022г.'!F16</f>
        <v>таблетка,100мг</v>
      </c>
      <c r="D20" s="97" t="s">
        <v>58</v>
      </c>
      <c r="E20" s="97">
        <v>500</v>
      </c>
      <c r="F20" s="97">
        <v>5.92</v>
      </c>
      <c r="G20" s="118">
        <f t="shared" si="0"/>
        <v>2960</v>
      </c>
      <c r="H20" s="118" t="s">
        <v>66</v>
      </c>
      <c r="I20" s="118" t="s">
        <v>67</v>
      </c>
      <c r="J20" s="118">
        <v>0</v>
      </c>
    </row>
    <row r="21" spans="1:10" ht="15" customHeight="1" x14ac:dyDescent="0.25">
      <c r="A21" s="114">
        <f>'[1]ЛС 2022г.'!A17</f>
        <v>9</v>
      </c>
      <c r="B21" s="114" t="str">
        <f>'[1]ЛС 2022г.'!B17</f>
        <v xml:space="preserve">Никотиновая кислота </v>
      </c>
      <c r="C21" s="115" t="str">
        <f>'[1]ЛС 2022г.'!F17</f>
        <v>раствор для инъекций 1% 1мл</v>
      </c>
      <c r="D21" s="97" t="s">
        <v>57</v>
      </c>
      <c r="E21" s="97">
        <v>1000</v>
      </c>
      <c r="F21" s="97">
        <v>32.479999999999997</v>
      </c>
      <c r="G21" s="118">
        <f t="shared" si="0"/>
        <v>32479.999999999996</v>
      </c>
      <c r="H21" s="118" t="s">
        <v>66</v>
      </c>
      <c r="I21" s="118" t="s">
        <v>67</v>
      </c>
      <c r="J21" s="118">
        <v>0</v>
      </c>
    </row>
    <row r="22" spans="1:10" ht="15" customHeight="1" x14ac:dyDescent="0.25">
      <c r="A22" s="114">
        <f>'[1]ЛС 2022г.'!A18</f>
        <v>10</v>
      </c>
      <c r="B22" s="111" t="str">
        <f>'[1]ЛС 2022г.'!B18</f>
        <v>Пентоксифиллин</v>
      </c>
      <c r="C22" s="115" t="str">
        <f>'[1]ЛС 2022г.'!F18</f>
        <v>раствор для инъекций 2% 5мл</v>
      </c>
      <c r="D22" s="97" t="s">
        <v>57</v>
      </c>
      <c r="E22" s="97">
        <v>1500</v>
      </c>
      <c r="F22" s="97">
        <v>51.46</v>
      </c>
      <c r="G22" s="118">
        <f t="shared" si="0"/>
        <v>77190</v>
      </c>
      <c r="H22" s="118" t="s">
        <v>66</v>
      </c>
      <c r="I22" s="118" t="s">
        <v>67</v>
      </c>
      <c r="J22" s="118">
        <v>0</v>
      </c>
    </row>
    <row r="23" spans="1:10" ht="45" customHeight="1" x14ac:dyDescent="0.25">
      <c r="A23" s="114">
        <f>'[1]ЛС 2022г.'!A19</f>
        <v>11</v>
      </c>
      <c r="B23" s="114" t="str">
        <f>'[1]ЛС 2022г.'!B19</f>
        <v xml:space="preserve">Перметрин </v>
      </c>
      <c r="C23" s="117" t="str">
        <f>'[1]ЛС 2022г.'!F19</f>
        <v>раствор для наружного применения р-р 0,5% 60мл</v>
      </c>
      <c r="D23" s="99" t="s">
        <v>56</v>
      </c>
      <c r="E23" s="99">
        <v>30</v>
      </c>
      <c r="F23" s="99">
        <v>1545.33</v>
      </c>
      <c r="G23" s="118">
        <f t="shared" si="0"/>
        <v>46359.899999999994</v>
      </c>
      <c r="H23" s="118" t="s">
        <v>66</v>
      </c>
      <c r="I23" s="118" t="s">
        <v>67</v>
      </c>
      <c r="J23" s="118">
        <v>0</v>
      </c>
    </row>
    <row r="24" spans="1:10" ht="15" customHeight="1" x14ac:dyDescent="0.25">
      <c r="A24" s="114">
        <f>'[1]ЛС 2022г.'!A20</f>
        <v>12</v>
      </c>
      <c r="B24" s="114" t="str">
        <f>'[1]ЛС 2022г.'!B20</f>
        <v>Бетаметазон дипрропионат+клотримазол+гентамицин мазь (Тридерм)</v>
      </c>
      <c r="C24" s="116" t="str">
        <f>'[1]ЛС 2022г.'!F20</f>
        <v>мазь (крем) для наружного применения 15г</v>
      </c>
      <c r="D24" s="97" t="s">
        <v>59</v>
      </c>
      <c r="E24" s="97">
        <v>60</v>
      </c>
      <c r="F24" s="100">
        <v>2380.11</v>
      </c>
      <c r="G24" s="118">
        <f t="shared" si="0"/>
        <v>142806.6</v>
      </c>
      <c r="H24" s="118" t="s">
        <v>66</v>
      </c>
      <c r="I24" s="118" t="s">
        <v>67</v>
      </c>
      <c r="J24" s="118">
        <v>0</v>
      </c>
    </row>
    <row r="25" spans="1:10" ht="21.75" customHeight="1" x14ac:dyDescent="0.25">
      <c r="A25" s="107">
        <f>'[1]ЛС 2022г.'!A21</f>
        <v>13</v>
      </c>
      <c r="B25" s="107" t="str">
        <f>'[1]ЛС 2022г.'!B21</f>
        <v>Метилпреднизалон ацепонат (жирная)</v>
      </c>
      <c r="C25" s="118" t="str">
        <f>'[1]ЛС 2022г.'!F21</f>
        <v>мазь для наружного применения 0,1%  15г</v>
      </c>
      <c r="D25" s="97" t="s">
        <v>59</v>
      </c>
      <c r="E25" s="97">
        <v>50</v>
      </c>
      <c r="F25" s="100">
        <v>3507.92</v>
      </c>
      <c r="G25" s="118">
        <f t="shared" si="0"/>
        <v>175396</v>
      </c>
      <c r="H25" s="118" t="s">
        <v>66</v>
      </c>
      <c r="I25" s="118" t="s">
        <v>67</v>
      </c>
      <c r="J25" s="118">
        <v>0</v>
      </c>
    </row>
    <row r="26" spans="1:10" ht="39.75" customHeight="1" x14ac:dyDescent="0.25">
      <c r="A26" s="108">
        <f>'[1]ЛС 2022г.'!A22</f>
        <v>14</v>
      </c>
      <c r="B26" s="118" t="str">
        <f>'[1]ЛС 2022г.'!B22</f>
        <v>Клобентазол пропианат мазь  (Дермовейт)</v>
      </c>
      <c r="C26" s="118" t="str">
        <f>'[1]ЛС 2022г.'!F22</f>
        <v>для наружного применения 0,05% 25г</v>
      </c>
      <c r="D26" s="97" t="s">
        <v>59</v>
      </c>
      <c r="E26" s="97">
        <v>100</v>
      </c>
      <c r="F26" s="98">
        <v>1245.04</v>
      </c>
      <c r="G26" s="118">
        <f t="shared" si="0"/>
        <v>124504</v>
      </c>
      <c r="H26" s="118" t="s">
        <v>66</v>
      </c>
      <c r="I26" s="118" t="s">
        <v>67</v>
      </c>
      <c r="J26" s="118">
        <v>0</v>
      </c>
    </row>
    <row r="27" spans="1:10" ht="15" customHeight="1" x14ac:dyDescent="0.25">
      <c r="A27" s="108">
        <f>'[1]ЛС 2022г.'!A23</f>
        <v>15</v>
      </c>
      <c r="B27" s="118" t="str">
        <f>'[1]ЛС 2022г.'!B23</f>
        <v>Нистатин</v>
      </c>
      <c r="C27" s="118" t="str">
        <f>'[1]ЛС 2022г.'!F23</f>
        <v>таблетки, 500 тыс.ед.</v>
      </c>
      <c r="D27" s="120" t="s">
        <v>58</v>
      </c>
      <c r="E27" s="120">
        <v>3000</v>
      </c>
      <c r="F27" s="101">
        <v>15.55</v>
      </c>
      <c r="G27" s="118">
        <f t="shared" si="0"/>
        <v>46650</v>
      </c>
      <c r="H27" s="118" t="s">
        <v>66</v>
      </c>
      <c r="I27" s="118" t="s">
        <v>67</v>
      </c>
      <c r="J27" s="118">
        <v>0</v>
      </c>
    </row>
    <row r="28" spans="1:10" ht="15" customHeight="1" x14ac:dyDescent="0.25">
      <c r="A28" s="108">
        <f>'[1]ЛС 2022г.'!A24</f>
        <v>16</v>
      </c>
      <c r="B28" s="118" t="str">
        <f>'[1]ЛС 2022г.'!B24</f>
        <v>Йод</v>
      </c>
      <c r="C28" s="118" t="str">
        <f>'[1]ЛС 2022г.'!F24</f>
        <v>раствор для наружного применения 5 % 20,0мл</v>
      </c>
      <c r="D28" s="120" t="s">
        <v>56</v>
      </c>
      <c r="E28" s="120">
        <v>100</v>
      </c>
      <c r="F28" s="101">
        <v>150</v>
      </c>
      <c r="G28" s="118">
        <f t="shared" si="0"/>
        <v>15000</v>
      </c>
      <c r="H28" s="118" t="s">
        <v>66</v>
      </c>
      <c r="I28" s="118" t="s">
        <v>67</v>
      </c>
      <c r="J28" s="118">
        <v>0</v>
      </c>
    </row>
    <row r="29" spans="1:10" ht="51" customHeight="1" x14ac:dyDescent="0.25">
      <c r="A29" s="108">
        <f>'[1]ЛС 2022г.'!A25</f>
        <v>17</v>
      </c>
      <c r="B29" s="118" t="str">
        <f>'[1]ЛС 2022г.'!B25</f>
        <v>Деготь+ксероформ+аэросил+касторовое масло линимент (Вишневского)</v>
      </c>
      <c r="C29" s="118" t="str">
        <f>'[1]ЛС 2022г.'!F25</f>
        <v>мазь для наружного применения 20%  40г.</v>
      </c>
      <c r="D29" s="120" t="s">
        <v>59</v>
      </c>
      <c r="E29" s="120">
        <v>70</v>
      </c>
      <c r="F29" s="101">
        <v>450</v>
      </c>
      <c r="G29" s="118">
        <f t="shared" si="0"/>
        <v>31500</v>
      </c>
      <c r="H29" s="118" t="s">
        <v>66</v>
      </c>
      <c r="I29" s="118" t="s">
        <v>67</v>
      </c>
      <c r="J29" s="118">
        <v>0</v>
      </c>
    </row>
    <row r="30" spans="1:10" ht="39.75" customHeight="1" x14ac:dyDescent="0.25">
      <c r="A30" s="109" t="s">
        <v>64</v>
      </c>
      <c r="B30" s="109"/>
      <c r="C30" s="109"/>
      <c r="D30" s="102"/>
      <c r="E30" s="102"/>
      <c r="F30" s="102"/>
      <c r="G30" s="110">
        <f>SUM(G13:G29)</f>
        <v>1249133</v>
      </c>
      <c r="H30" s="102"/>
      <c r="I30" s="102"/>
      <c r="J30" s="102"/>
    </row>
    <row r="31" spans="1:10" x14ac:dyDescent="0.25">
      <c r="A31" s="71"/>
      <c r="B31"/>
      <c r="C31"/>
      <c r="D31" s="71"/>
      <c r="E31"/>
      <c r="F31"/>
      <c r="G31"/>
      <c r="H31"/>
      <c r="I31"/>
      <c r="J31"/>
    </row>
    <row r="32" spans="1:10" x14ac:dyDescent="0.25">
      <c r="A32" s="71"/>
      <c r="B32"/>
      <c r="C32"/>
      <c r="D32"/>
      <c r="E32"/>
      <c r="F32"/>
      <c r="G32"/>
      <c r="H32"/>
      <c r="I32"/>
      <c r="J32"/>
    </row>
    <row r="33" spans="1:10" x14ac:dyDescent="0.25">
      <c r="A33" s="71"/>
      <c r="B33"/>
      <c r="C33"/>
      <c r="D33"/>
      <c r="E33"/>
      <c r="F33"/>
      <c r="G33"/>
      <c r="H33"/>
      <c r="I33"/>
      <c r="J33"/>
    </row>
    <row r="34" spans="1:10" x14ac:dyDescent="0.25">
      <c r="A34" s="71"/>
      <c r="B34"/>
      <c r="C34"/>
      <c r="D34"/>
      <c r="E34"/>
      <c r="F34"/>
      <c r="G34"/>
      <c r="H34"/>
      <c r="I34"/>
      <c r="J34"/>
    </row>
    <row r="35" spans="1:10" x14ac:dyDescent="0.25">
      <c r="A35" s="71"/>
      <c r="B35"/>
      <c r="C35"/>
      <c r="D35"/>
      <c r="E35"/>
      <c r="F35"/>
      <c r="G35"/>
      <c r="H35"/>
      <c r="I35"/>
      <c r="J35"/>
    </row>
    <row r="36" spans="1:10" x14ac:dyDescent="0.25">
      <c r="A36" s="71"/>
      <c r="B36"/>
      <c r="C36"/>
      <c r="D36"/>
      <c r="E36"/>
      <c r="F36"/>
      <c r="G36"/>
      <c r="H36"/>
      <c r="I36"/>
      <c r="J36"/>
    </row>
    <row r="37" spans="1:10" x14ac:dyDescent="0.25">
      <c r="A37" s="71"/>
      <c r="B37"/>
      <c r="C37"/>
      <c r="D37"/>
      <c r="E37"/>
      <c r="F37"/>
      <c r="G37"/>
      <c r="H37"/>
      <c r="I37"/>
      <c r="J37"/>
    </row>
    <row r="38" spans="1:10" ht="16.5" customHeight="1" x14ac:dyDescent="0.25">
      <c r="A38" s="71"/>
      <c r="B38"/>
      <c r="C38"/>
      <c r="D38"/>
      <c r="E38"/>
      <c r="F38"/>
      <c r="G38"/>
      <c r="H38"/>
      <c r="I38"/>
      <c r="J38"/>
    </row>
    <row r="39" spans="1:10" x14ac:dyDescent="0.25">
      <c r="J39"/>
    </row>
    <row r="40" spans="1:10" ht="16.5" customHeight="1" x14ac:dyDescent="0.25">
      <c r="J40"/>
    </row>
    <row r="41" spans="1:10" ht="16.5" customHeight="1" x14ac:dyDescent="0.25">
      <c r="J41"/>
    </row>
    <row r="42" spans="1:10" x14ac:dyDescent="0.25">
      <c r="J42"/>
    </row>
    <row r="43" spans="1:10" ht="16.5" customHeight="1" x14ac:dyDescent="0.25">
      <c r="J43"/>
    </row>
    <row r="44" spans="1:10" x14ac:dyDescent="0.25">
      <c r="J44"/>
    </row>
    <row r="48" spans="1:10" ht="16.5" customHeight="1" x14ac:dyDescent="0.25"/>
    <row r="49" ht="16.5" customHeight="1" x14ac:dyDescent="0.25"/>
    <row r="50" ht="16.5" customHeight="1" x14ac:dyDescent="0.25"/>
  </sheetData>
  <mergeCells count="4">
    <mergeCell ref="A30:C30"/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0" zoomScaleNormal="100" workbookViewId="0">
      <selection activeCell="D6" sqref="D6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94" t="s">
        <v>61</v>
      </c>
      <c r="D1" s="94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0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66" x14ac:dyDescent="0.3">
      <c r="C5" s="5" t="s">
        <v>3</v>
      </c>
      <c r="D5" s="8" t="s">
        <v>63</v>
      </c>
    </row>
    <row r="6" spans="3:9" ht="66" customHeight="1" x14ac:dyDescent="0.25">
      <c r="C6" s="5" t="s">
        <v>5</v>
      </c>
      <c r="D6" s="9" t="s">
        <v>62</v>
      </c>
    </row>
    <row r="7" spans="3:9" ht="149.25" customHeight="1" x14ac:dyDescent="0.25">
      <c r="C7" s="92" t="s">
        <v>9</v>
      </c>
      <c r="D7" s="92"/>
    </row>
    <row r="8" spans="3:9" ht="32.25" customHeight="1" x14ac:dyDescent="0.25">
      <c r="C8" s="92" t="s">
        <v>4</v>
      </c>
      <c r="D8" s="92"/>
    </row>
    <row r="10" spans="3:9" ht="97.5" customHeight="1" x14ac:dyDescent="0.25">
      <c r="C10" s="93" t="s">
        <v>8</v>
      </c>
      <c r="D10" s="93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2023-06-06T09:24:26Z</dcterms:modified>
</cp:coreProperties>
</file>